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79" i="1" l="1"/>
  <c r="D79" i="1"/>
  <c r="E25" i="1" l="1"/>
  <c r="D25" i="1"/>
  <c r="E27" i="1"/>
  <c r="D27" i="1"/>
  <c r="E24" i="1" l="1"/>
  <c r="E23" i="1" s="1"/>
  <c r="E22" i="1" s="1"/>
  <c r="D24" i="1"/>
  <c r="D23" i="1" s="1"/>
  <c r="D22" i="1" s="1"/>
  <c r="E54" i="1"/>
  <c r="D54" i="1" l="1"/>
  <c r="D14" i="1" l="1"/>
  <c r="D13" i="1" s="1"/>
  <c r="D12" i="1" s="1"/>
  <c r="E15" i="1"/>
  <c r="E14" i="1" s="1"/>
  <c r="E13" i="1" s="1"/>
  <c r="E12" i="1" s="1"/>
  <c r="D15" i="1"/>
  <c r="D60" i="1" l="1"/>
  <c r="E49" i="1" l="1"/>
  <c r="D49" i="1"/>
  <c r="E62" i="1" l="1"/>
  <c r="E39" i="1"/>
  <c r="D39" i="1"/>
  <c r="E77" i="1" l="1"/>
  <c r="E75" i="1"/>
  <c r="E73" i="1"/>
  <c r="E71" i="1"/>
  <c r="E68" i="1"/>
  <c r="E66" i="1"/>
  <c r="E60" i="1"/>
  <c r="E56" i="1"/>
  <c r="E53" i="1" s="1"/>
  <c r="E47" i="1"/>
  <c r="E45" i="1"/>
  <c r="E43" i="1"/>
  <c r="E38" i="1"/>
  <c r="E37" i="1" s="1"/>
  <c r="E34" i="1"/>
  <c r="E32" i="1"/>
  <c r="E31" i="1" s="1"/>
  <c r="E20" i="1"/>
  <c r="E19" i="1" s="1"/>
  <c r="E18" i="1" s="1"/>
  <c r="E17" i="1" s="1"/>
  <c r="E10" i="1"/>
  <c r="E9" i="1" s="1"/>
  <c r="E8" i="1" s="1"/>
  <c r="E30" i="1" l="1"/>
  <c r="E29" i="1" s="1"/>
  <c r="E36" i="1"/>
  <c r="E42" i="1"/>
  <c r="E41" i="1" s="1"/>
  <c r="E81" i="1" l="1"/>
  <c r="D62" i="1"/>
  <c r="D34" i="1"/>
  <c r="D68" i="1"/>
  <c r="D77" i="1"/>
  <c r="D75" i="1"/>
  <c r="D73" i="1"/>
  <c r="D71" i="1"/>
  <c r="D66" i="1"/>
  <c r="D56" i="1" l="1"/>
  <c r="D53" i="1" s="1"/>
  <c r="D20" i="1"/>
  <c r="D19" i="1" s="1"/>
  <c r="D18" i="1" s="1"/>
  <c r="D17" i="1" s="1"/>
  <c r="D10" i="1"/>
  <c r="D9" i="1" s="1"/>
  <c r="D8" i="1" s="1"/>
  <c r="D47" i="1"/>
  <c r="D45" i="1"/>
  <c r="D43" i="1"/>
  <c r="D32" i="1"/>
  <c r="D31" i="1" s="1"/>
  <c r="D30" i="1" s="1"/>
  <c r="D38" i="1"/>
  <c r="D37" i="1" s="1"/>
  <c r="D36" i="1" l="1"/>
  <c r="D42" i="1"/>
  <c r="D41" i="1" s="1"/>
  <c r="D29" i="1"/>
  <c r="D81" i="1" l="1"/>
</calcChain>
</file>

<file path=xl/sharedStrings.xml><?xml version="1.0" encoding="utf-8"?>
<sst xmlns="http://schemas.openxmlformats.org/spreadsheetml/2006/main" count="141" uniqueCount="106">
  <si>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</si>
  <si>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</si>
  <si>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</si>
  <si>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</si>
  <si>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</si>
  <si>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</si>
  <si>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</si>
  <si>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</si>
  <si>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</si>
  <si>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</si>
  <si>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</si>
  <si>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</si>
  <si>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</si>
  <si>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</si>
  <si>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</si>
  <si>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</si>
  <si>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</si>
  <si>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</si>
  <si>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</si>
  <si>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</si>
  <si>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</si>
  <si>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</si>
  <si>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</si>
  <si>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</si>
  <si>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</si>
  <si>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</si>
  <si>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</si>
  <si>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</si>
  <si>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</si>
  <si>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</si>
  <si>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</si>
  <si>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</si>
  <si>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</si>
  <si>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Муниципальная программа "Эффективная власть в сельском поселении Ишня"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</si>
  <si>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</si>
  <si>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</si>
  <si>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</si>
  <si>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</si>
  <si>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</si>
  <si>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</si>
  <si>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</si>
  <si>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</si>
  <si>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</si>
  <si>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</si>
  <si>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</si>
  <si>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</si>
  <si>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</si>
  <si>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</si>
  <si>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</si>
  <si>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</si>
  <si>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</si>
  <si>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</si>
  <si>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</si>
  <si>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</si>
  <si>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</si>
  <si>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</si>
  <si>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</si>
  <si>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</si>
  <si>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</si>
  <si>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</si>
  <si>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</si>
  <si>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</si>
  <si>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</si>
  <si>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</si>
  <si>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</si>
  <si>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</si>
  <si>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</si>
  <si>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</si>
  <si>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</si>
  <si>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</si>
  <si>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</si>
  <si>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</si>
  <si>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</si>
  <si>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</si>
  <si>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</si>
  <si>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</si>
  <si>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</si>
  <si>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</si>
  <si>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</si>
  <si>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</si>
  <si>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</si>
  <si>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</si>
  <si>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</si>
  <si>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</si>
  <si>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</si>
  <si>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</si>
  <si>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</si>
  <si>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</si>
  <si>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</si>
  <si>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Муниципальная программа "Использование и охрана земель  на территории сельского поселения Ишня "</t>
  </si>
  <si>
    <t>12.0.00.00000</t>
  </si>
  <si>
    <t>Реализация мероприятий  по использованию и охране земель</t>
  </si>
  <si>
    <t>12 1 00 00000</t>
  </si>
  <si>
    <t>Улучшение экологической обстановки на территории сельского поселения Ишня</t>
  </si>
  <si>
    <t>12 1 01 00000</t>
  </si>
  <si>
    <t>Межбюджетные трансферты на реализацию  мероприятий  по борьбе с борщевиком Сосновского</t>
  </si>
  <si>
    <t>12 1 01 86900</t>
  </si>
  <si>
    <t xml:space="preserve">Закупка товаров, работ и услуг для государственных (муниципальных) нужд
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</si>
  <si>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</si>
  <si>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12 1 01 94240</t>
  </si>
  <si>
    <t>Приложение 6</t>
  </si>
  <si>
    <t>2026 год                    (руб.)</t>
  </si>
  <si>
    <t>06 1 01 94210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</si>
  <si>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2026  и 2027 годов</t>
  </si>
  <si>
    <t>2027 год                    (руб.)</t>
  </si>
  <si>
    <t>№    2  от 13.02.2025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</si>
</sst>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2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13" fillId="0" borderId="3" xfId="1" applyNumberFormat="1" applyFont="1" applyFill="1" applyBorder="1" applyAlignment="1" applyProtection="1">
      <alignment vertical="top" wrapText="1"/>
      <protection hidden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1" fillId="0" borderId="3" xfId="1" applyNumberFormat="1" applyFont="1" applyFill="1" applyBorder="1" applyAlignment="1" applyProtection="1">
      <alignment vertical="top" wrapText="1"/>
      <protection hidden="1"/>
    </xf>
    <xf numFmtId="49" fontId="16" fillId="0" borderId="3" xfId="0" applyNumberFormat="1" applyFont="1" applyFill="1" applyBorder="1" applyAlignment="1">
      <alignment horizontal="center" vertical="center" wrapText="1"/>
    </xf>
    <xf numFmtId="3" fontId="14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tabSelected="1" view="pageBreakPreview" topLeftCell="A34" zoomScale="106" zoomScaleNormal="100" zoomScaleSheetLayoutView="106" workbookViewId="0">
      <selection activeCell="H9" sqref="H9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100</v>
      </c>
      <c r="E1" s="120"/>
    </row>
    <row r="2" spans="1:5" ht="18.75" x14ac:dyDescent="0.3">
      <c r="A2" s="1"/>
      <c r="B2" s="1"/>
      <c r="C2" s="1"/>
      <c r="D2" s="2" t="s">
        <v>29</v>
      </c>
      <c r="E2" s="120"/>
    </row>
    <row r="3" spans="1:5" ht="18.75" x14ac:dyDescent="0.3">
      <c r="A3" s="1"/>
      <c r="B3" s="1"/>
      <c r="C3" s="1"/>
      <c r="D3" s="2" t="s">
        <v>105</v>
      </c>
      <c r="E3" s="120"/>
    </row>
    <row r="4" spans="1:5" x14ac:dyDescent="0.25">
      <c r="A4" s="3"/>
      <c r="B4" s="3"/>
      <c r="C4" s="3"/>
      <c r="D4" s="3"/>
      <c r="E4" s="120"/>
    </row>
    <row r="5" spans="1:5" ht="75" customHeight="1" x14ac:dyDescent="0.25">
      <c r="A5" s="118" t="s">
        <v>103</v>
      </c>
      <c r="B5" s="118"/>
      <c r="C5" s="118"/>
      <c r="D5" s="119"/>
      <c r="E5" s="120"/>
    </row>
    <row r="6" spans="1:5" ht="22.5" customHeight="1" thickBot="1" x14ac:dyDescent="0.3">
      <c r="A6" s="3"/>
      <c r="B6" s="3"/>
      <c r="C6" s="3"/>
      <c r="D6" s="3"/>
      <c r="E6" s="120"/>
    </row>
    <row r="7" spans="1:5" ht="43.5" thickBot="1" x14ac:dyDescent="0.3">
      <c r="A7" s="77" t="s">
        <v>0</v>
      </c>
      <c r="B7" s="77" t="s">
        <v>1</v>
      </c>
      <c r="C7" s="103" t="s">
        <v>2</v>
      </c>
      <c r="D7" s="110" t="s">
        <v>101</v>
      </c>
      <c r="E7" s="110" t="s">
        <v>104</v>
      </c>
    </row>
    <row r="8" spans="1:5" ht="35.25" customHeight="1" x14ac:dyDescent="0.25">
      <c r="A8" s="78" t="s">
        <v>53</v>
      </c>
      <c r="B8" s="79" t="s">
        <v>3</v>
      </c>
      <c r="C8" s="79"/>
      <c r="D8" s="80">
        <f t="shared" ref="D8:E10" si="0">D9</f>
        <v>110000</v>
      </c>
      <c r="E8" s="111">
        <f t="shared" si="0"/>
        <v>0</v>
      </c>
    </row>
    <row r="9" spans="1:5" ht="30" x14ac:dyDescent="0.25">
      <c r="A9" s="81" t="s">
        <v>54</v>
      </c>
      <c r="B9" s="82" t="s">
        <v>4</v>
      </c>
      <c r="C9" s="83"/>
      <c r="D9" s="84">
        <f t="shared" si="0"/>
        <v>110000</v>
      </c>
      <c r="E9" s="106">
        <f t="shared" si="0"/>
        <v>0</v>
      </c>
    </row>
    <row r="10" spans="1:5" ht="45" x14ac:dyDescent="0.25">
      <c r="A10" s="81" t="s">
        <v>55</v>
      </c>
      <c r="B10" s="82" t="s">
        <v>56</v>
      </c>
      <c r="C10" s="83"/>
      <c r="D10" s="84">
        <f t="shared" si="0"/>
        <v>110000</v>
      </c>
      <c r="E10" s="106">
        <f t="shared" si="0"/>
        <v>0</v>
      </c>
    </row>
    <row r="11" spans="1:5" ht="30" x14ac:dyDescent="0.25">
      <c r="A11" s="85" t="s">
        <v>6</v>
      </c>
      <c r="B11" s="82"/>
      <c r="C11" s="82">
        <v>200</v>
      </c>
      <c r="D11" s="84">
        <v>110000</v>
      </c>
      <c r="E11" s="106">
        <v>0</v>
      </c>
    </row>
    <row r="12" spans="1:5" ht="42.75" x14ac:dyDescent="0.25">
      <c r="A12" s="107" t="s">
        <v>82</v>
      </c>
      <c r="B12" s="79" t="s">
        <v>83</v>
      </c>
      <c r="C12" s="87"/>
      <c r="D12" s="90">
        <f>D13</f>
        <v>100000</v>
      </c>
      <c r="E12" s="112">
        <f>E13</f>
        <v>50000</v>
      </c>
    </row>
    <row r="13" spans="1:5" x14ac:dyDescent="0.25">
      <c r="A13" s="108" t="s">
        <v>84</v>
      </c>
      <c r="B13" s="105" t="s">
        <v>85</v>
      </c>
      <c r="C13" s="87"/>
      <c r="D13" s="84">
        <f>D14</f>
        <v>100000</v>
      </c>
      <c r="E13" s="117">
        <f>E14</f>
        <v>50000</v>
      </c>
    </row>
    <row r="14" spans="1:5" ht="31.5" x14ac:dyDescent="0.25">
      <c r="A14" s="104" t="s">
        <v>86</v>
      </c>
      <c r="B14" s="105" t="s">
        <v>87</v>
      </c>
      <c r="C14" s="87"/>
      <c r="D14" s="84">
        <f>D16</f>
        <v>100000</v>
      </c>
      <c r="E14" s="117">
        <f>E15</f>
        <v>50000</v>
      </c>
    </row>
    <row r="15" spans="1:5" ht="15.75" x14ac:dyDescent="0.25">
      <c r="A15" s="104" t="s">
        <v>88</v>
      </c>
      <c r="B15" s="105" t="s">
        <v>102</v>
      </c>
      <c r="C15" s="87"/>
      <c r="D15" s="84">
        <f>D16</f>
        <v>100000</v>
      </c>
      <c r="E15" s="117">
        <f>E16</f>
        <v>50000</v>
      </c>
    </row>
    <row r="16" spans="1:5" ht="30" x14ac:dyDescent="0.25">
      <c r="A16" s="85" t="s">
        <v>6</v>
      </c>
      <c r="B16" s="82"/>
      <c r="C16" s="82">
        <v>200</v>
      </c>
      <c r="D16" s="84">
        <v>100000</v>
      </c>
      <c r="E16" s="117">
        <v>50000</v>
      </c>
    </row>
    <row r="17" spans="1:5" ht="43.5" x14ac:dyDescent="0.25">
      <c r="A17" s="88" t="s">
        <v>58</v>
      </c>
      <c r="B17" s="83" t="s">
        <v>59</v>
      </c>
      <c r="C17" s="87"/>
      <c r="D17" s="90">
        <f t="shared" ref="D17:E20" si="1">D18</f>
        <v>100000</v>
      </c>
      <c r="E17" s="109">
        <f t="shared" si="1"/>
        <v>0</v>
      </c>
    </row>
    <row r="18" spans="1:5" x14ac:dyDescent="0.25">
      <c r="A18" s="81" t="s">
        <v>60</v>
      </c>
      <c r="B18" s="82" t="s">
        <v>61</v>
      </c>
      <c r="C18" s="87"/>
      <c r="D18" s="84">
        <f t="shared" si="1"/>
        <v>100000</v>
      </c>
      <c r="E18" s="106">
        <f t="shared" si="1"/>
        <v>0</v>
      </c>
    </row>
    <row r="19" spans="1:5" ht="30" x14ac:dyDescent="0.25">
      <c r="A19" s="81" t="s">
        <v>62</v>
      </c>
      <c r="B19" s="82" t="s">
        <v>63</v>
      </c>
      <c r="C19" s="87"/>
      <c r="D19" s="84">
        <f t="shared" si="1"/>
        <v>100000</v>
      </c>
      <c r="E19" s="106">
        <f t="shared" si="1"/>
        <v>0</v>
      </c>
    </row>
    <row r="20" spans="1:5" ht="30" x14ac:dyDescent="0.25">
      <c r="A20" s="81" t="s">
        <v>64</v>
      </c>
      <c r="B20" s="82" t="s">
        <v>65</v>
      </c>
      <c r="C20" s="87"/>
      <c r="D20" s="84">
        <f t="shared" si="1"/>
        <v>100000</v>
      </c>
      <c r="E20" s="106">
        <f t="shared" si="1"/>
        <v>0</v>
      </c>
    </row>
    <row r="21" spans="1:5" ht="30" x14ac:dyDescent="0.25">
      <c r="A21" s="85" t="s">
        <v>6</v>
      </c>
      <c r="B21" s="82"/>
      <c r="C21" s="82">
        <v>200</v>
      </c>
      <c r="D21" s="84">
        <v>100000</v>
      </c>
      <c r="E21" s="106">
        <v>0</v>
      </c>
    </row>
    <row r="22" spans="1:5" ht="31.5" customHeight="1" x14ac:dyDescent="0.25">
      <c r="A22" s="113" t="s">
        <v>89</v>
      </c>
      <c r="B22" s="114" t="s">
        <v>90</v>
      </c>
      <c r="C22" s="82"/>
      <c r="D22" s="90">
        <f>D23</f>
        <v>199017</v>
      </c>
      <c r="E22" s="109">
        <f>E23</f>
        <v>199017</v>
      </c>
    </row>
    <row r="23" spans="1:5" ht="30" x14ac:dyDescent="0.25">
      <c r="A23" s="115" t="s">
        <v>91</v>
      </c>
      <c r="B23" s="116" t="s">
        <v>92</v>
      </c>
      <c r="C23" s="82"/>
      <c r="D23" s="84">
        <f>D24</f>
        <v>199017</v>
      </c>
      <c r="E23" s="106">
        <f>E24</f>
        <v>199017</v>
      </c>
    </row>
    <row r="24" spans="1:5" ht="30" x14ac:dyDescent="0.25">
      <c r="A24" s="115" t="s">
        <v>93</v>
      </c>
      <c r="B24" s="116" t="s">
        <v>94</v>
      </c>
      <c r="C24" s="82"/>
      <c r="D24" s="84">
        <f>D25+D27</f>
        <v>199017</v>
      </c>
      <c r="E24" s="106">
        <f>E25+E27</f>
        <v>199017</v>
      </c>
    </row>
    <row r="25" spans="1:5" ht="30" x14ac:dyDescent="0.25">
      <c r="A25" s="115" t="s">
        <v>95</v>
      </c>
      <c r="B25" s="116" t="s">
        <v>96</v>
      </c>
      <c r="C25" s="82"/>
      <c r="D25" s="84">
        <f>D26</f>
        <v>107820</v>
      </c>
      <c r="E25" s="106">
        <f>E26</f>
        <v>107820</v>
      </c>
    </row>
    <row r="26" spans="1:5" ht="30" customHeight="1" x14ac:dyDescent="0.25">
      <c r="A26" s="115" t="s">
        <v>97</v>
      </c>
      <c r="B26" s="82"/>
      <c r="C26" s="82">
        <v>500</v>
      </c>
      <c r="D26" s="84">
        <v>107820</v>
      </c>
      <c r="E26" s="106">
        <v>107820</v>
      </c>
    </row>
    <row r="27" spans="1:5" ht="45" x14ac:dyDescent="0.25">
      <c r="A27" s="115" t="s">
        <v>98</v>
      </c>
      <c r="B27" s="116" t="s">
        <v>99</v>
      </c>
      <c r="C27" s="82"/>
      <c r="D27" s="84">
        <f>D28</f>
        <v>91197</v>
      </c>
      <c r="E27" s="106">
        <f>E28</f>
        <v>91197</v>
      </c>
    </row>
    <row r="28" spans="1:5" ht="29.25" customHeight="1" x14ac:dyDescent="0.25">
      <c r="A28" s="115" t="s">
        <v>97</v>
      </c>
      <c r="B28" s="82"/>
      <c r="C28" s="82">
        <v>200</v>
      </c>
      <c r="D28" s="84">
        <v>91197</v>
      </c>
      <c r="E28" s="106">
        <v>91197</v>
      </c>
    </row>
    <row r="29" spans="1:5" ht="28.5" x14ac:dyDescent="0.25">
      <c r="A29" s="89" t="s">
        <v>38</v>
      </c>
      <c r="B29" s="83" t="s">
        <v>14</v>
      </c>
      <c r="C29" s="83"/>
      <c r="D29" s="90">
        <f>D30</f>
        <v>450000</v>
      </c>
      <c r="E29" s="109">
        <f>E30</f>
        <v>480000</v>
      </c>
    </row>
    <row r="30" spans="1:5" ht="30" x14ac:dyDescent="0.25">
      <c r="A30" s="91" t="s">
        <v>15</v>
      </c>
      <c r="B30" s="82" t="s">
        <v>16</v>
      </c>
      <c r="C30" s="83"/>
      <c r="D30" s="84">
        <f>D31+D34</f>
        <v>450000</v>
      </c>
      <c r="E30" s="106">
        <f>E31+E34</f>
        <v>480000</v>
      </c>
    </row>
    <row r="31" spans="1:5" ht="30" x14ac:dyDescent="0.25">
      <c r="A31" s="92" t="s">
        <v>39</v>
      </c>
      <c r="B31" s="82" t="s">
        <v>17</v>
      </c>
      <c r="C31" s="83"/>
      <c r="D31" s="84">
        <f>D32</f>
        <v>50000</v>
      </c>
      <c r="E31" s="106">
        <f>E32</f>
        <v>50000</v>
      </c>
    </row>
    <row r="32" spans="1:5" ht="48" customHeight="1" x14ac:dyDescent="0.25">
      <c r="A32" s="93" t="s">
        <v>18</v>
      </c>
      <c r="B32" s="94" t="s">
        <v>57</v>
      </c>
      <c r="C32" s="83"/>
      <c r="D32" s="84">
        <f>D33</f>
        <v>50000</v>
      </c>
      <c r="E32" s="106">
        <f>E33</f>
        <v>50000</v>
      </c>
    </row>
    <row r="33" spans="1:5" ht="30" x14ac:dyDescent="0.25">
      <c r="A33" s="85" t="s">
        <v>6</v>
      </c>
      <c r="B33" s="82"/>
      <c r="C33" s="82">
        <v>200</v>
      </c>
      <c r="D33" s="84">
        <v>50000</v>
      </c>
      <c r="E33" s="106">
        <v>50000</v>
      </c>
    </row>
    <row r="34" spans="1:5" ht="45" x14ac:dyDescent="0.25">
      <c r="A34" s="86" t="s">
        <v>19</v>
      </c>
      <c r="B34" s="82" t="s">
        <v>40</v>
      </c>
      <c r="C34" s="82"/>
      <c r="D34" s="84">
        <f>SUM(D35:D35)</f>
        <v>400000</v>
      </c>
      <c r="E34" s="106">
        <f>SUM(E35:E35)</f>
        <v>430000</v>
      </c>
    </row>
    <row r="35" spans="1:5" ht="30" x14ac:dyDescent="0.25">
      <c r="A35" s="86" t="s">
        <v>28</v>
      </c>
      <c r="B35" s="82"/>
      <c r="C35" s="82">
        <v>100</v>
      </c>
      <c r="D35" s="84">
        <v>400000</v>
      </c>
      <c r="E35" s="106">
        <v>430000</v>
      </c>
    </row>
    <row r="36" spans="1:5" ht="28.5" x14ac:dyDescent="0.25">
      <c r="A36" s="89" t="s">
        <v>33</v>
      </c>
      <c r="B36" s="83" t="s">
        <v>30</v>
      </c>
      <c r="C36" s="83"/>
      <c r="D36" s="90">
        <f t="shared" ref="D36:E39" si="2">D37</f>
        <v>60000</v>
      </c>
      <c r="E36" s="109">
        <f t="shared" si="2"/>
        <v>0</v>
      </c>
    </row>
    <row r="37" spans="1:5" ht="30" x14ac:dyDescent="0.25">
      <c r="A37" s="81" t="s">
        <v>31</v>
      </c>
      <c r="B37" s="82" t="s">
        <v>32</v>
      </c>
      <c r="C37" s="82"/>
      <c r="D37" s="84">
        <f t="shared" si="2"/>
        <v>60000</v>
      </c>
      <c r="E37" s="106">
        <f t="shared" si="2"/>
        <v>0</v>
      </c>
    </row>
    <row r="38" spans="1:5" ht="21.75" customHeight="1" x14ac:dyDescent="0.25">
      <c r="A38" s="85" t="s">
        <v>35</v>
      </c>
      <c r="B38" s="82" t="s">
        <v>34</v>
      </c>
      <c r="C38" s="87"/>
      <c r="D38" s="84">
        <f t="shared" si="2"/>
        <v>60000</v>
      </c>
      <c r="E38" s="106">
        <f t="shared" si="2"/>
        <v>0</v>
      </c>
    </row>
    <row r="39" spans="1:5" ht="30" x14ac:dyDescent="0.25">
      <c r="A39" s="81" t="s">
        <v>36</v>
      </c>
      <c r="B39" s="82" t="s">
        <v>37</v>
      </c>
      <c r="C39" s="87"/>
      <c r="D39" s="84">
        <f t="shared" si="2"/>
        <v>60000</v>
      </c>
      <c r="E39" s="106">
        <f t="shared" si="2"/>
        <v>0</v>
      </c>
    </row>
    <row r="40" spans="1:5" ht="30" x14ac:dyDescent="0.25">
      <c r="A40" s="85" t="s">
        <v>6</v>
      </c>
      <c r="B40" s="82"/>
      <c r="C40" s="87" t="s">
        <v>12</v>
      </c>
      <c r="D40" s="84">
        <v>60000</v>
      </c>
      <c r="E40" s="106">
        <v>0</v>
      </c>
    </row>
    <row r="41" spans="1:5" ht="28.5" x14ac:dyDescent="0.25">
      <c r="A41" s="95" t="s">
        <v>41</v>
      </c>
      <c r="B41" s="83" t="s">
        <v>42</v>
      </c>
      <c r="C41" s="82"/>
      <c r="D41" s="90">
        <f>D42</f>
        <v>3072681</v>
      </c>
      <c r="E41" s="109">
        <f>E42</f>
        <v>3160768</v>
      </c>
    </row>
    <row r="42" spans="1:5" ht="30" x14ac:dyDescent="0.25">
      <c r="A42" s="85" t="s">
        <v>43</v>
      </c>
      <c r="B42" s="82" t="s">
        <v>44</v>
      </c>
      <c r="C42" s="82"/>
      <c r="D42" s="84">
        <f>D43+D45+D47+D49</f>
        <v>3072681</v>
      </c>
      <c r="E42" s="106">
        <f>E43+E45+E47+E49</f>
        <v>3160768</v>
      </c>
    </row>
    <row r="43" spans="1:5" x14ac:dyDescent="0.25">
      <c r="A43" s="85" t="s">
        <v>45</v>
      </c>
      <c r="B43" s="82" t="s">
        <v>49</v>
      </c>
      <c r="C43" s="82"/>
      <c r="D43" s="84">
        <f>D44</f>
        <v>300000</v>
      </c>
      <c r="E43" s="106">
        <f>E44</f>
        <v>300000</v>
      </c>
    </row>
    <row r="44" spans="1:5" ht="30" x14ac:dyDescent="0.25">
      <c r="A44" s="85" t="s">
        <v>6</v>
      </c>
      <c r="B44" s="82"/>
      <c r="C44" s="82">
        <v>200</v>
      </c>
      <c r="D44" s="84">
        <v>300000</v>
      </c>
      <c r="E44" s="106">
        <v>300000</v>
      </c>
    </row>
    <row r="45" spans="1:5" x14ac:dyDescent="0.25">
      <c r="A45" s="85" t="s">
        <v>46</v>
      </c>
      <c r="B45" s="82" t="s">
        <v>51</v>
      </c>
      <c r="C45" s="82"/>
      <c r="D45" s="84">
        <f>D46</f>
        <v>5000</v>
      </c>
      <c r="E45" s="106">
        <f>E46</f>
        <v>5000</v>
      </c>
    </row>
    <row r="46" spans="1:5" ht="30" x14ac:dyDescent="0.25">
      <c r="A46" s="85" t="s">
        <v>6</v>
      </c>
      <c r="B46" s="82"/>
      <c r="C46" s="82">
        <v>200</v>
      </c>
      <c r="D46" s="84">
        <v>5000</v>
      </c>
      <c r="E46" s="106">
        <v>5000</v>
      </c>
    </row>
    <row r="47" spans="1:5" x14ac:dyDescent="0.25">
      <c r="A47" s="85" t="s">
        <v>47</v>
      </c>
      <c r="B47" s="82" t="s">
        <v>50</v>
      </c>
      <c r="C47" s="82"/>
      <c r="D47" s="84">
        <f>D48</f>
        <v>10000</v>
      </c>
      <c r="E47" s="106">
        <f>E48</f>
        <v>10000</v>
      </c>
    </row>
    <row r="48" spans="1:5" ht="30" x14ac:dyDescent="0.25">
      <c r="A48" s="85" t="s">
        <v>6</v>
      </c>
      <c r="B48" s="82"/>
      <c r="C48" s="82">
        <v>200</v>
      </c>
      <c r="D48" s="84">
        <v>10000</v>
      </c>
      <c r="E48" s="106">
        <v>10000</v>
      </c>
    </row>
    <row r="49" spans="1:5" ht="30" x14ac:dyDescent="0.25">
      <c r="A49" s="85" t="s">
        <v>48</v>
      </c>
      <c r="B49" s="82" t="s">
        <v>52</v>
      </c>
      <c r="C49" s="82"/>
      <c r="D49" s="84">
        <f>D51+D52+D50</f>
        <v>2757681</v>
      </c>
      <c r="E49" s="106">
        <f>E51+E52+E50</f>
        <v>2845768</v>
      </c>
    </row>
    <row r="50" spans="1:5" ht="75" x14ac:dyDescent="0.25">
      <c r="A50" s="85" t="s">
        <v>7</v>
      </c>
      <c r="B50" s="96"/>
      <c r="C50" s="87" t="s">
        <v>11</v>
      </c>
      <c r="D50" s="84">
        <v>2480604</v>
      </c>
      <c r="E50" s="106">
        <v>2738111</v>
      </c>
    </row>
    <row r="51" spans="1:5" ht="30" x14ac:dyDescent="0.25">
      <c r="A51" s="85" t="s">
        <v>6</v>
      </c>
      <c r="B51" s="82"/>
      <c r="C51" s="82">
        <v>200</v>
      </c>
      <c r="D51" s="84">
        <v>235077</v>
      </c>
      <c r="E51" s="106">
        <v>65657</v>
      </c>
    </row>
    <row r="52" spans="1:5" x14ac:dyDescent="0.25">
      <c r="A52" s="85" t="s">
        <v>8</v>
      </c>
      <c r="B52" s="83"/>
      <c r="C52" s="87" t="s">
        <v>9</v>
      </c>
      <c r="D52" s="84">
        <v>42000</v>
      </c>
      <c r="E52" s="106">
        <v>42000</v>
      </c>
    </row>
    <row r="53" spans="1:5" x14ac:dyDescent="0.25">
      <c r="A53" s="89" t="s">
        <v>20</v>
      </c>
      <c r="B53" s="83" t="s">
        <v>21</v>
      </c>
      <c r="C53" s="83"/>
      <c r="D53" s="90">
        <f>SUM(D54,D56,D60,D62,D66,D68,D71,D73,D75,D77,D79)</f>
        <v>11376278</v>
      </c>
      <c r="E53" s="109">
        <f>SUM(E54,E56,E60,E62,E66,E68,E71,E73,E75,E77,E79)</f>
        <v>11442878</v>
      </c>
    </row>
    <row r="54" spans="1:5" x14ac:dyDescent="0.25">
      <c r="A54" s="81" t="s">
        <v>22</v>
      </c>
      <c r="B54" s="96" t="s">
        <v>66</v>
      </c>
      <c r="C54" s="82"/>
      <c r="D54" s="84">
        <f>D55</f>
        <v>1350000</v>
      </c>
      <c r="E54" s="106">
        <f>E55</f>
        <v>1450000</v>
      </c>
    </row>
    <row r="55" spans="1:5" ht="75" x14ac:dyDescent="0.25">
      <c r="A55" s="85" t="s">
        <v>7</v>
      </c>
      <c r="B55" s="96"/>
      <c r="C55" s="87" t="s">
        <v>11</v>
      </c>
      <c r="D55" s="84">
        <v>1350000</v>
      </c>
      <c r="E55" s="106">
        <v>1450000</v>
      </c>
    </row>
    <row r="56" spans="1:5" x14ac:dyDescent="0.25">
      <c r="A56" s="81" t="s">
        <v>10</v>
      </c>
      <c r="B56" s="96" t="s">
        <v>67</v>
      </c>
      <c r="C56" s="82"/>
      <c r="D56" s="84">
        <f>D57+D58+D59</f>
        <v>4557535</v>
      </c>
      <c r="E56" s="106">
        <f>E57+E58+E59</f>
        <v>4891276</v>
      </c>
    </row>
    <row r="57" spans="1:5" ht="75" x14ac:dyDescent="0.25">
      <c r="A57" s="85" t="s">
        <v>7</v>
      </c>
      <c r="B57" s="83"/>
      <c r="C57" s="87" t="s">
        <v>11</v>
      </c>
      <c r="D57" s="84">
        <v>3699443</v>
      </c>
      <c r="E57" s="106">
        <v>4055640</v>
      </c>
    </row>
    <row r="58" spans="1:5" ht="30" x14ac:dyDescent="0.25">
      <c r="A58" s="85" t="s">
        <v>6</v>
      </c>
      <c r="B58" s="83"/>
      <c r="C58" s="87" t="s">
        <v>12</v>
      </c>
      <c r="D58" s="84">
        <v>802892</v>
      </c>
      <c r="E58" s="106">
        <v>810436</v>
      </c>
    </row>
    <row r="59" spans="1:5" x14ac:dyDescent="0.25">
      <c r="A59" s="85" t="s">
        <v>8</v>
      </c>
      <c r="B59" s="83"/>
      <c r="C59" s="87" t="s">
        <v>9</v>
      </c>
      <c r="D59" s="84">
        <v>55200</v>
      </c>
      <c r="E59" s="106">
        <v>25200</v>
      </c>
    </row>
    <row r="60" spans="1:5" x14ac:dyDescent="0.25">
      <c r="A60" s="81" t="s">
        <v>23</v>
      </c>
      <c r="B60" s="96" t="s">
        <v>68</v>
      </c>
      <c r="C60" s="82"/>
      <c r="D60" s="84">
        <f>D61</f>
        <v>100000</v>
      </c>
      <c r="E60" s="106">
        <f>E61</f>
        <v>100000</v>
      </c>
    </row>
    <row r="61" spans="1:5" x14ac:dyDescent="0.25">
      <c r="A61" s="85" t="s">
        <v>8</v>
      </c>
      <c r="B61" s="83"/>
      <c r="C61" s="87" t="s">
        <v>9</v>
      </c>
      <c r="D61" s="84">
        <v>100000</v>
      </c>
      <c r="E61" s="106">
        <v>100000</v>
      </c>
    </row>
    <row r="62" spans="1:5" ht="45" x14ac:dyDescent="0.25">
      <c r="A62" s="81" t="s">
        <v>25</v>
      </c>
      <c r="B62" s="96" t="s">
        <v>69</v>
      </c>
      <c r="C62" s="82"/>
      <c r="D62" s="84">
        <f>SUM(D63:D65)</f>
        <v>3615729</v>
      </c>
      <c r="E62" s="106">
        <f>SUM(E63:E65)</f>
        <v>3232978</v>
      </c>
    </row>
    <row r="63" spans="1:5" ht="75" x14ac:dyDescent="0.25">
      <c r="A63" s="81" t="s">
        <v>7</v>
      </c>
      <c r="B63" s="96"/>
      <c r="C63" s="82">
        <v>100</v>
      </c>
      <c r="D63" s="84">
        <v>3173029</v>
      </c>
      <c r="E63" s="106">
        <v>2790278</v>
      </c>
    </row>
    <row r="64" spans="1:5" ht="30" x14ac:dyDescent="0.25">
      <c r="A64" s="85" t="s">
        <v>6</v>
      </c>
      <c r="B64" s="83"/>
      <c r="C64" s="87" t="s">
        <v>12</v>
      </c>
      <c r="D64" s="84">
        <v>412700</v>
      </c>
      <c r="E64" s="106">
        <v>412700</v>
      </c>
    </row>
    <row r="65" spans="1:5" x14ac:dyDescent="0.25">
      <c r="A65" s="86" t="s">
        <v>8</v>
      </c>
      <c r="B65" s="83"/>
      <c r="C65" s="87" t="s">
        <v>9</v>
      </c>
      <c r="D65" s="84">
        <v>30000</v>
      </c>
      <c r="E65" s="106">
        <v>30000</v>
      </c>
    </row>
    <row r="66" spans="1:5" ht="45" x14ac:dyDescent="0.25">
      <c r="A66" s="81" t="s">
        <v>24</v>
      </c>
      <c r="B66" s="96" t="s">
        <v>70</v>
      </c>
      <c r="C66" s="82"/>
      <c r="D66" s="84">
        <f>D67</f>
        <v>42664</v>
      </c>
      <c r="E66" s="106">
        <f>E67</f>
        <v>42664</v>
      </c>
    </row>
    <row r="67" spans="1:5" ht="30" x14ac:dyDescent="0.25">
      <c r="A67" s="85" t="s">
        <v>6</v>
      </c>
      <c r="B67" s="96"/>
      <c r="C67" s="82">
        <v>200</v>
      </c>
      <c r="D67" s="84">
        <v>42664</v>
      </c>
      <c r="E67" s="106">
        <v>42664</v>
      </c>
    </row>
    <row r="68" spans="1:5" x14ac:dyDescent="0.25">
      <c r="A68" s="81" t="s">
        <v>26</v>
      </c>
      <c r="B68" s="97" t="s">
        <v>71</v>
      </c>
      <c r="C68" s="82"/>
      <c r="D68" s="84">
        <f>D69+D70</f>
        <v>9000</v>
      </c>
      <c r="E68" s="106">
        <f>E69+E70</f>
        <v>9000</v>
      </c>
    </row>
    <row r="69" spans="1:5" ht="30" x14ac:dyDescent="0.25">
      <c r="A69" s="98" t="s">
        <v>6</v>
      </c>
      <c r="B69" s="97"/>
      <c r="C69" s="87" t="s">
        <v>12</v>
      </c>
      <c r="D69" s="84">
        <v>5000</v>
      </c>
      <c r="E69" s="106">
        <v>5000</v>
      </c>
    </row>
    <row r="70" spans="1:5" x14ac:dyDescent="0.25">
      <c r="A70" s="98" t="s">
        <v>8</v>
      </c>
      <c r="B70" s="97"/>
      <c r="C70" s="87" t="s">
        <v>9</v>
      </c>
      <c r="D70" s="84">
        <v>4000</v>
      </c>
      <c r="E70" s="106">
        <v>4000</v>
      </c>
    </row>
    <row r="71" spans="1:5" ht="45" x14ac:dyDescent="0.25">
      <c r="A71" s="99" t="s">
        <v>72</v>
      </c>
      <c r="B71" s="97" t="s">
        <v>73</v>
      </c>
      <c r="C71" s="82"/>
      <c r="D71" s="84">
        <f>D72</f>
        <v>5000</v>
      </c>
      <c r="E71" s="106">
        <f>E72</f>
        <v>5000</v>
      </c>
    </row>
    <row r="72" spans="1:5" ht="15.75" thickBot="1" x14ac:dyDescent="0.3">
      <c r="A72" s="98" t="s">
        <v>8</v>
      </c>
      <c r="B72" s="97"/>
      <c r="C72" s="87" t="s">
        <v>9</v>
      </c>
      <c r="D72" s="84">
        <v>5000</v>
      </c>
      <c r="E72" s="106">
        <v>5000</v>
      </c>
    </row>
    <row r="73" spans="1:5" ht="30.75" thickBot="1" x14ac:dyDescent="0.3">
      <c r="A73" s="100" t="s">
        <v>77</v>
      </c>
      <c r="B73" s="97" t="s">
        <v>76</v>
      </c>
      <c r="C73" s="82"/>
      <c r="D73" s="84">
        <f>D74</f>
        <v>70000</v>
      </c>
      <c r="E73" s="106">
        <f>E74</f>
        <v>50000</v>
      </c>
    </row>
    <row r="74" spans="1:5" ht="30" x14ac:dyDescent="0.25">
      <c r="A74" s="85" t="s">
        <v>6</v>
      </c>
      <c r="B74" s="97"/>
      <c r="C74" s="82">
        <v>200</v>
      </c>
      <c r="D74" s="84">
        <v>70000</v>
      </c>
      <c r="E74" s="106">
        <v>50000</v>
      </c>
    </row>
    <row r="75" spans="1:5" ht="45" x14ac:dyDescent="0.25">
      <c r="A75" s="101" t="s">
        <v>78</v>
      </c>
      <c r="B75" s="97" t="s">
        <v>79</v>
      </c>
      <c r="C75" s="82"/>
      <c r="D75" s="84">
        <f>D76</f>
        <v>737000</v>
      </c>
      <c r="E75" s="106">
        <f>E76</f>
        <v>737000</v>
      </c>
    </row>
    <row r="76" spans="1:5" ht="30" x14ac:dyDescent="0.25">
      <c r="A76" s="85" t="s">
        <v>6</v>
      </c>
      <c r="B76" s="97"/>
      <c r="C76" s="82">
        <v>200</v>
      </c>
      <c r="D76" s="84">
        <v>737000</v>
      </c>
      <c r="E76" s="106">
        <v>737000</v>
      </c>
    </row>
    <row r="77" spans="1:5" ht="30" x14ac:dyDescent="0.25">
      <c r="A77" s="101" t="s">
        <v>80</v>
      </c>
      <c r="B77" s="97" t="s">
        <v>81</v>
      </c>
      <c r="C77" s="87"/>
      <c r="D77" s="84">
        <f>D78</f>
        <v>434000</v>
      </c>
      <c r="E77" s="106">
        <f>E78</f>
        <v>454000</v>
      </c>
    </row>
    <row r="78" spans="1:5" x14ac:dyDescent="0.25">
      <c r="A78" s="81" t="s">
        <v>5</v>
      </c>
      <c r="B78" s="82"/>
      <c r="C78" s="87" t="s">
        <v>13</v>
      </c>
      <c r="D78" s="84">
        <v>434000</v>
      </c>
      <c r="E78" s="106">
        <v>454000</v>
      </c>
    </row>
    <row r="79" spans="1:5" ht="30" x14ac:dyDescent="0.25">
      <c r="A79" s="102" t="s">
        <v>74</v>
      </c>
      <c r="B79" s="96" t="s">
        <v>75</v>
      </c>
      <c r="C79" s="82"/>
      <c r="D79" s="84">
        <f>D80</f>
        <v>455350</v>
      </c>
      <c r="E79" s="106">
        <f>E80</f>
        <v>470960</v>
      </c>
    </row>
    <row r="80" spans="1:5" ht="75" x14ac:dyDescent="0.25">
      <c r="A80" s="85" t="s">
        <v>7</v>
      </c>
      <c r="B80" s="96"/>
      <c r="C80" s="87" t="s">
        <v>11</v>
      </c>
      <c r="D80" s="84">
        <v>455350</v>
      </c>
      <c r="E80" s="106">
        <v>470960</v>
      </c>
    </row>
    <row r="81" spans="1:5" x14ac:dyDescent="0.25">
      <c r="A81" s="89" t="s">
        <v>27</v>
      </c>
      <c r="B81" s="82"/>
      <c r="C81" s="82"/>
      <c r="D81" s="90">
        <f>D8+D12+D17+D22+D29+D36+D41+D53</f>
        <v>15467976</v>
      </c>
      <c r="E81" s="109">
        <f>E8+E12+E17+E22+E29+E36+E41+E53</f>
        <v>15332663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1"/>
      <c r="B6" s="121"/>
      <c r="C6" s="121"/>
      <c r="D6" s="121"/>
      <c r="E6" s="121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2025-02-04T13:25:24Z</cp:lastPrinted>
  <dcterms:created xsi:type="dcterms:W3CDTF">2016-08-16T13:35:15Z</dcterms:created>
  <dcterms:modified xsi:type="dcterms:W3CDTF">2025-02-11T05:17:54Z</dcterms:modified>
</cp:coreProperties>
</file>